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01844846b997830/Desktop/Free stuff to share/"/>
    </mc:Choice>
  </mc:AlternateContent>
  <xr:revisionPtr revIDLastSave="0" documentId="8_{D9ED9B26-289E-4D1F-AD7C-6C67E199C2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1" r:id="rId1"/>
    <sheet name="Standards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5" i="3"/>
  <c r="B4" i="3"/>
  <c r="B3" i="3"/>
  <c r="B2" i="3"/>
  <c r="B9" i="3" l="1"/>
  <c r="B6" i="3"/>
</calcChain>
</file>

<file path=xl/sharedStrings.xml><?xml version="1.0" encoding="utf-8"?>
<sst xmlns="http://schemas.openxmlformats.org/spreadsheetml/2006/main" count="150" uniqueCount="90">
  <si>
    <t>Headteacher Standards - Self Assessment Workbook</t>
  </si>
  <si>
    <t>How to use this workbook:</t>
  </si>
  <si>
    <t>1. In the 'Standards' sheet record your RAG rating for each criterion, give brief evidence, and add any development actions.</t>
  </si>
  <si>
    <t>2. Use the RAG dropdown: 'Red', 'Amber', 'Green' (or leave blank if not assessed).</t>
  </si>
  <si>
    <t>3. Add owner and target date for development actions and update 'Progress %' as actions advance.</t>
  </si>
  <si>
    <t>4. The 'Dashboard' will update automatically showing counts, %Green and an overall completion score.</t>
  </si>
  <si>
    <t>5. You can add rows in the 'Standards' sheet for additional criteria; the dashboard uses dynamic ranges for the first 200 rows.</t>
  </si>
  <si>
    <t>Tip: save a master copy and give a separate working copy to each senior leader for personal reflection.</t>
  </si>
  <si>
    <t>Generated on: 2025-10-28 16:33:32</t>
  </si>
  <si>
    <t>Section</t>
  </si>
  <si>
    <t>Standard</t>
  </si>
  <si>
    <t>Criterion / Prompt</t>
  </si>
  <si>
    <t>RAG (Red/Amber/Green)</t>
  </si>
  <si>
    <t>Evidence (brief)</t>
  </si>
  <si>
    <t>Development Action</t>
  </si>
  <si>
    <t>Owner</t>
  </si>
  <si>
    <t>Target Date</t>
  </si>
  <si>
    <t>Notes</t>
  </si>
  <si>
    <t>Section 1</t>
  </si>
  <si>
    <t>Ethics &amp; professional conduct</t>
  </si>
  <si>
    <t>Uphold and demonstrate the 7 principles of public life</t>
  </si>
  <si>
    <t>Uphold public trust; maintain high standards of ethics and behaviour</t>
  </si>
  <si>
    <t>Be effective leaders of school community and profession</t>
  </si>
  <si>
    <t>Standard 1</t>
  </si>
  <si>
    <t>School culture</t>
  </si>
  <si>
    <t>Establish &amp; sustain school ethos and strategic direction</t>
  </si>
  <si>
    <t>Create a culture where pupils experience positive and enriching school life</t>
  </si>
  <si>
    <t>Uphold ambitious educational standards for all pupils</t>
  </si>
  <si>
    <t>Promote positive &amp; respectful relationships across the school</t>
  </si>
  <si>
    <t>Ensure a culture of high staff professionalism</t>
  </si>
  <si>
    <t>Standard 2</t>
  </si>
  <si>
    <t>Teaching</t>
  </si>
  <si>
    <t>Establish high-quality expert teaching across subjects and phases</t>
  </si>
  <si>
    <t>Ensure teaching underpinned by subject expertise &amp; discipline approaches</t>
  </si>
  <si>
    <t>Ensure effective use of formative assessment</t>
  </si>
  <si>
    <t>Standard 3</t>
  </si>
  <si>
    <t>Curriculum &amp; assessment</t>
  </si>
  <si>
    <t>Ensure a broad, structured and coherent curriculum entitlement</t>
  </si>
  <si>
    <t>Establish effective curricular leadership and develop subject leaders</t>
  </si>
  <si>
    <t>Ensure all pupils are taught to read with evidence-informed approaches</t>
  </si>
  <si>
    <t>Ensure valid, reliable and proportionate assessment approaches</t>
  </si>
  <si>
    <t>Standard 4</t>
  </si>
  <si>
    <t>Behaviour</t>
  </si>
  <si>
    <t>Establish and sustain high expectations of behaviour</t>
  </si>
  <si>
    <t>Ensure high standards of pupil behaviour and courteous conduct</t>
  </si>
  <si>
    <t>Implement consistent, fair and respectful approaches to managing behaviour</t>
  </si>
  <si>
    <t>Ensure adults model and teach behaviour of a good citizen</t>
  </si>
  <si>
    <t>Standard 5</t>
  </si>
  <si>
    <t>SEND</t>
  </si>
  <si>
    <t>Ensure ambitious expectations for pupils with SEND</t>
  </si>
  <si>
    <t>Establish culture and practices that enable access to the curriculum</t>
  </si>
  <si>
    <t>Work effectively in partnership with parents, carers and professionals</t>
  </si>
  <si>
    <t>Fulfil statutory duties with regard to SEND code of practice</t>
  </si>
  <si>
    <t>Standard 6</t>
  </si>
  <si>
    <t>Professional development</t>
  </si>
  <si>
    <t>Ensure access to high-quality, sustained professional development</t>
  </si>
  <si>
    <t>Prioritise professional development and align to school needs</t>
  </si>
  <si>
    <t>Draw on expert provision beyond the school to build capacity</t>
  </si>
  <si>
    <t>Standard 7</t>
  </si>
  <si>
    <t>Organisational management</t>
  </si>
  <si>
    <t>Ensure protection &amp; safety via effective safeguarding</t>
  </si>
  <si>
    <t>Prioritise and allocate financial resources appropriately</t>
  </si>
  <si>
    <t>Ensure staff are deployed and managed well with attention to workload</t>
  </si>
  <si>
    <t>Establish systems, processes and policies to operate effectively</t>
  </si>
  <si>
    <t>Ensure rigorous approaches to identifying, managing and mitigating risk</t>
  </si>
  <si>
    <t>Standard 8</t>
  </si>
  <si>
    <t>Continuous school improvement</t>
  </si>
  <si>
    <t>Use evaluation processes to identify barriers and priorities</t>
  </si>
  <si>
    <t>Develop evidence-informed strategies for improvement</t>
  </si>
  <si>
    <t>Ensure careful &amp; effective implementation of improvement strategies</t>
  </si>
  <si>
    <t>Standard 9</t>
  </si>
  <si>
    <t>Working in partnership</t>
  </si>
  <si>
    <t>Forge constructive relationships beyond the school</t>
  </si>
  <si>
    <t>Commit to working with other schools &amp; organisations</t>
  </si>
  <si>
    <t>Establish working relationships with other public services</t>
  </si>
  <si>
    <t>Standard 10</t>
  </si>
  <si>
    <t>Governance &amp; accountability</t>
  </si>
  <si>
    <t>Understand and welcome the role of effective governance</t>
  </si>
  <si>
    <t>Establish and sustain professional working relationship with governors</t>
  </si>
  <si>
    <t>Ensure staff know and understand responsibilities and are held to account</t>
  </si>
  <si>
    <t>Ensure school operates within regulatory frameworks and statutory duties</t>
  </si>
  <si>
    <t>Headteacher Standards - Dashboard</t>
  </si>
  <si>
    <t>Total criteria assessed (non-blank RAG):</t>
  </si>
  <si>
    <t>Red count:</t>
  </si>
  <si>
    <t>Amber count:</t>
  </si>
  <si>
    <t>Green count:</t>
  </si>
  <si>
    <t>Green % (of assessed):</t>
  </si>
  <si>
    <t>Average Progress % (across criteria):</t>
  </si>
  <si>
    <t>Overall RAG score (simple weighted: Green=1, Amber=0.5, Red=0):</t>
  </si>
  <si>
    <t>RAG distribution (visual):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</si>
</sst>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31" sqref="A31:A32"/>
    </sheetView>
  </sheetViews>
  <sheetFormatPr defaultRowHeight="15" x14ac:dyDescent="0.25"/>
  <cols>
    <col min="1" max="1" width="100" customWidth="1"/>
  </cols>
  <sheetData>
    <row r="1" spans="1:1" x14ac:dyDescent="0.25">
      <c r="A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abSelected="1" workbookViewId="0">
      <pane ySplit="1" topLeftCell="A2" activePane="bottomLeft" state="frozen"/>
      <selection pane="bottomLeft" activeCell="D40" sqref="D40"/>
    </sheetView>
  </sheetViews>
  <sheetFormatPr defaultRowHeight="15" x14ac:dyDescent="0.25"/>
  <cols>
    <col min="1" max="2" width="22" style="4" customWidth="1"/>
    <col min="3" max="3" width="60" style="4" customWidth="1"/>
    <col min="4" max="8" width="22" style="4" customWidth="1"/>
    <col min="9" max="9" width="22" customWidth="1"/>
  </cols>
  <sheetData>
    <row r="1" spans="1:9" ht="30" x14ac:dyDescent="0.25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1" t="s">
        <v>17</v>
      </c>
    </row>
    <row r="2" spans="1:9" ht="30" x14ac:dyDescent="0.25">
      <c r="A2" s="4" t="s">
        <v>18</v>
      </c>
      <c r="B2" s="4" t="s">
        <v>19</v>
      </c>
      <c r="C2" s="4" t="s">
        <v>20</v>
      </c>
    </row>
    <row r="3" spans="1:9" ht="30" x14ac:dyDescent="0.25">
      <c r="A3" s="4" t="s">
        <v>18</v>
      </c>
      <c r="B3" s="4" t="s">
        <v>19</v>
      </c>
      <c r="C3" s="4" t="s">
        <v>21</v>
      </c>
    </row>
    <row r="4" spans="1:9" ht="30" x14ac:dyDescent="0.25">
      <c r="A4" s="4" t="s">
        <v>18</v>
      </c>
      <c r="B4" s="4" t="s">
        <v>19</v>
      </c>
      <c r="C4" s="4" t="s">
        <v>22</v>
      </c>
    </row>
    <row r="5" spans="1:9" x14ac:dyDescent="0.25">
      <c r="A5" s="4" t="s">
        <v>23</v>
      </c>
      <c r="B5" s="4" t="s">
        <v>24</v>
      </c>
      <c r="C5" s="4" t="s">
        <v>25</v>
      </c>
    </row>
    <row r="6" spans="1:9" ht="30" x14ac:dyDescent="0.25">
      <c r="A6" s="4" t="s">
        <v>23</v>
      </c>
      <c r="B6" s="4" t="s">
        <v>24</v>
      </c>
      <c r="C6" s="4" t="s">
        <v>26</v>
      </c>
    </row>
    <row r="7" spans="1:9" x14ac:dyDescent="0.25">
      <c r="A7" s="4" t="s">
        <v>23</v>
      </c>
      <c r="B7" s="4" t="s">
        <v>24</v>
      </c>
      <c r="C7" s="4" t="s">
        <v>27</v>
      </c>
    </row>
    <row r="8" spans="1:9" x14ac:dyDescent="0.25">
      <c r="A8" s="4" t="s">
        <v>23</v>
      </c>
      <c r="B8" s="4" t="s">
        <v>24</v>
      </c>
      <c r="C8" s="4" t="s">
        <v>28</v>
      </c>
    </row>
    <row r="9" spans="1:9" x14ac:dyDescent="0.25">
      <c r="A9" s="4" t="s">
        <v>23</v>
      </c>
      <c r="B9" s="4" t="s">
        <v>24</v>
      </c>
      <c r="C9" s="4" t="s">
        <v>29</v>
      </c>
    </row>
    <row r="10" spans="1:9" x14ac:dyDescent="0.25">
      <c r="A10" s="4" t="s">
        <v>30</v>
      </c>
      <c r="B10" s="4" t="s">
        <v>31</v>
      </c>
      <c r="C10" s="4" t="s">
        <v>32</v>
      </c>
    </row>
    <row r="11" spans="1:9" ht="30" x14ac:dyDescent="0.25">
      <c r="A11" s="4" t="s">
        <v>30</v>
      </c>
      <c r="B11" s="4" t="s">
        <v>31</v>
      </c>
      <c r="C11" s="4" t="s">
        <v>33</v>
      </c>
    </row>
    <row r="12" spans="1:9" x14ac:dyDescent="0.25">
      <c r="A12" s="4" t="s">
        <v>30</v>
      </c>
      <c r="B12" s="4" t="s">
        <v>31</v>
      </c>
      <c r="C12" s="4" t="s">
        <v>34</v>
      </c>
    </row>
    <row r="13" spans="1:9" ht="30" x14ac:dyDescent="0.25">
      <c r="A13" s="4" t="s">
        <v>35</v>
      </c>
      <c r="B13" s="4" t="s">
        <v>36</v>
      </c>
      <c r="C13" s="4" t="s">
        <v>37</v>
      </c>
    </row>
    <row r="14" spans="1:9" ht="30" x14ac:dyDescent="0.25">
      <c r="A14" s="4" t="s">
        <v>35</v>
      </c>
      <c r="B14" s="4" t="s">
        <v>36</v>
      </c>
      <c r="C14" s="4" t="s">
        <v>38</v>
      </c>
    </row>
    <row r="15" spans="1:9" ht="30" x14ac:dyDescent="0.25">
      <c r="A15" s="4" t="s">
        <v>35</v>
      </c>
      <c r="B15" s="4" t="s">
        <v>36</v>
      </c>
      <c r="C15" s="4" t="s">
        <v>39</v>
      </c>
    </row>
    <row r="16" spans="1:9" ht="30" x14ac:dyDescent="0.25">
      <c r="A16" s="4" t="s">
        <v>35</v>
      </c>
      <c r="B16" s="4" t="s">
        <v>36</v>
      </c>
      <c r="C16" s="4" t="s">
        <v>40</v>
      </c>
    </row>
    <row r="17" spans="1:3" x14ac:dyDescent="0.25">
      <c r="A17" s="4" t="s">
        <v>41</v>
      </c>
      <c r="B17" s="4" t="s">
        <v>42</v>
      </c>
      <c r="C17" s="4" t="s">
        <v>43</v>
      </c>
    </row>
    <row r="18" spans="1:3" x14ac:dyDescent="0.25">
      <c r="A18" s="4" t="s">
        <v>41</v>
      </c>
      <c r="B18" s="4" t="s">
        <v>42</v>
      </c>
      <c r="C18" s="4" t="s">
        <v>44</v>
      </c>
    </row>
    <row r="19" spans="1:3" ht="30" x14ac:dyDescent="0.25">
      <c r="A19" s="4" t="s">
        <v>41</v>
      </c>
      <c r="B19" s="4" t="s">
        <v>42</v>
      </c>
      <c r="C19" s="4" t="s">
        <v>45</v>
      </c>
    </row>
    <row r="20" spans="1:3" x14ac:dyDescent="0.25">
      <c r="A20" s="4" t="s">
        <v>41</v>
      </c>
      <c r="B20" s="4" t="s">
        <v>42</v>
      </c>
      <c r="C20" s="4" t="s">
        <v>46</v>
      </c>
    </row>
    <row r="21" spans="1:3" x14ac:dyDescent="0.25">
      <c r="A21" s="4" t="s">
        <v>47</v>
      </c>
      <c r="B21" s="4" t="s">
        <v>48</v>
      </c>
      <c r="C21" s="4" t="s">
        <v>49</v>
      </c>
    </row>
    <row r="22" spans="1:3" ht="30" x14ac:dyDescent="0.25">
      <c r="A22" s="4" t="s">
        <v>47</v>
      </c>
      <c r="B22" s="4" t="s">
        <v>48</v>
      </c>
      <c r="C22" s="4" t="s">
        <v>50</v>
      </c>
    </row>
    <row r="23" spans="1:3" ht="30" x14ac:dyDescent="0.25">
      <c r="A23" s="4" t="s">
        <v>47</v>
      </c>
      <c r="B23" s="4" t="s">
        <v>48</v>
      </c>
      <c r="C23" s="4" t="s">
        <v>51</v>
      </c>
    </row>
    <row r="24" spans="1:3" x14ac:dyDescent="0.25">
      <c r="A24" s="4" t="s">
        <v>47</v>
      </c>
      <c r="B24" s="4" t="s">
        <v>48</v>
      </c>
      <c r="C24" s="4" t="s">
        <v>52</v>
      </c>
    </row>
    <row r="25" spans="1:3" ht="30" x14ac:dyDescent="0.25">
      <c r="A25" s="4" t="s">
        <v>53</v>
      </c>
      <c r="B25" s="4" t="s">
        <v>54</v>
      </c>
      <c r="C25" s="4" t="s">
        <v>55</v>
      </c>
    </row>
    <row r="26" spans="1:3" ht="30" x14ac:dyDescent="0.25">
      <c r="A26" s="4" t="s">
        <v>53</v>
      </c>
      <c r="B26" s="4" t="s">
        <v>54</v>
      </c>
      <c r="C26" s="4" t="s">
        <v>56</v>
      </c>
    </row>
    <row r="27" spans="1:3" ht="30" x14ac:dyDescent="0.25">
      <c r="A27" s="4" t="s">
        <v>53</v>
      </c>
      <c r="B27" s="4" t="s">
        <v>54</v>
      </c>
      <c r="C27" s="4" t="s">
        <v>57</v>
      </c>
    </row>
    <row r="28" spans="1:3" ht="30" x14ac:dyDescent="0.25">
      <c r="A28" s="4" t="s">
        <v>58</v>
      </c>
      <c r="B28" s="4" t="s">
        <v>59</v>
      </c>
      <c r="C28" s="4" t="s">
        <v>60</v>
      </c>
    </row>
    <row r="29" spans="1:3" ht="30" x14ac:dyDescent="0.25">
      <c r="A29" s="4" t="s">
        <v>58</v>
      </c>
      <c r="B29" s="4" t="s">
        <v>59</v>
      </c>
      <c r="C29" s="4" t="s">
        <v>61</v>
      </c>
    </row>
    <row r="30" spans="1:3" ht="30" x14ac:dyDescent="0.25">
      <c r="A30" s="4" t="s">
        <v>58</v>
      </c>
      <c r="B30" s="4" t="s">
        <v>59</v>
      </c>
      <c r="C30" s="4" t="s">
        <v>62</v>
      </c>
    </row>
    <row r="31" spans="1:3" ht="30" x14ac:dyDescent="0.25">
      <c r="A31" s="4" t="s">
        <v>58</v>
      </c>
      <c r="B31" s="4" t="s">
        <v>59</v>
      </c>
      <c r="C31" s="4" t="s">
        <v>63</v>
      </c>
    </row>
    <row r="32" spans="1:3" ht="30" x14ac:dyDescent="0.25">
      <c r="A32" s="4" t="s">
        <v>58</v>
      </c>
      <c r="B32" s="4" t="s">
        <v>59</v>
      </c>
      <c r="C32" s="4" t="s">
        <v>64</v>
      </c>
    </row>
    <row r="33" spans="1:3" ht="30" x14ac:dyDescent="0.25">
      <c r="A33" s="4" t="s">
        <v>65</v>
      </c>
      <c r="B33" s="4" t="s">
        <v>66</v>
      </c>
      <c r="C33" s="4" t="s">
        <v>67</v>
      </c>
    </row>
    <row r="34" spans="1:3" ht="30" x14ac:dyDescent="0.25">
      <c r="A34" s="4" t="s">
        <v>65</v>
      </c>
      <c r="B34" s="4" t="s">
        <v>66</v>
      </c>
      <c r="C34" s="4" t="s">
        <v>68</v>
      </c>
    </row>
    <row r="35" spans="1:3" ht="30" x14ac:dyDescent="0.25">
      <c r="A35" s="4" t="s">
        <v>65</v>
      </c>
      <c r="B35" s="4" t="s">
        <v>66</v>
      </c>
      <c r="C35" s="4" t="s">
        <v>69</v>
      </c>
    </row>
    <row r="36" spans="1:3" x14ac:dyDescent="0.25">
      <c r="A36" s="4" t="s">
        <v>70</v>
      </c>
      <c r="B36" s="4" t="s">
        <v>71</v>
      </c>
      <c r="C36" s="4" t="s">
        <v>72</v>
      </c>
    </row>
    <row r="37" spans="1:3" x14ac:dyDescent="0.25">
      <c r="A37" s="4" t="s">
        <v>70</v>
      </c>
      <c r="B37" s="4" t="s">
        <v>71</v>
      </c>
      <c r="C37" s="4" t="s">
        <v>73</v>
      </c>
    </row>
    <row r="38" spans="1:3" x14ac:dyDescent="0.25">
      <c r="A38" s="4" t="s">
        <v>70</v>
      </c>
      <c r="B38" s="4" t="s">
        <v>71</v>
      </c>
      <c r="C38" s="4" t="s">
        <v>74</v>
      </c>
    </row>
    <row r="39" spans="1:3" ht="30" x14ac:dyDescent="0.25">
      <c r="A39" s="4" t="s">
        <v>75</v>
      </c>
      <c r="B39" s="4" t="s">
        <v>76</v>
      </c>
      <c r="C39" s="4" t="s">
        <v>77</v>
      </c>
    </row>
    <row r="40" spans="1:3" ht="30" x14ac:dyDescent="0.25">
      <c r="A40" s="4" t="s">
        <v>75</v>
      </c>
      <c r="B40" s="4" t="s">
        <v>76</v>
      </c>
      <c r="C40" s="4" t="s">
        <v>78</v>
      </c>
    </row>
    <row r="41" spans="1:3" ht="30" x14ac:dyDescent="0.25">
      <c r="A41" s="4" t="s">
        <v>75</v>
      </c>
      <c r="B41" s="4" t="s">
        <v>76</v>
      </c>
      <c r="C41" s="4" t="s">
        <v>79</v>
      </c>
    </row>
    <row r="42" spans="1:3" ht="30" x14ac:dyDescent="0.25">
      <c r="A42" s="4" t="s">
        <v>75</v>
      </c>
      <c r="B42" s="4" t="s">
        <v>76</v>
      </c>
      <c r="C42" s="4" t="s">
        <v>80</v>
      </c>
    </row>
  </sheetData>
  <conditionalFormatting sqref="D2:D500">
    <cfRule type="expression" dxfId="2" priority="1">
      <formula>$D2="Red"</formula>
    </cfRule>
    <cfRule type="expression" dxfId="1" priority="2">
      <formula>$D2="Amber"</formula>
    </cfRule>
    <cfRule type="expression" dxfId="0" priority="3">
      <formula>$D2="Green"</formula>
    </cfRule>
  </conditionalFormatting>
  <dataValidations count="1">
    <dataValidation type="list" allowBlank="1" showInputMessage="1" showErrorMessage="1" sqref="D2:D500" xr:uid="{00000000-0002-0000-0100-000000000000}">
      <formula1>"Red,Amber,Green"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pane ySplit="1" topLeftCell="A2" activePane="bottomLeft" state="frozen"/>
      <selection pane="bottomLeft" activeCell="A19" sqref="A19"/>
    </sheetView>
  </sheetViews>
  <sheetFormatPr defaultRowHeight="15" x14ac:dyDescent="0.25"/>
  <cols>
    <col min="1" max="1" width="40" customWidth="1"/>
    <col min="2" max="2" width="20" customWidth="1"/>
  </cols>
  <sheetData>
    <row r="1" spans="1:2" ht="18.75" x14ac:dyDescent="0.3">
      <c r="A1" s="2" t="s">
        <v>81</v>
      </c>
    </row>
    <row r="2" spans="1:2" x14ac:dyDescent="0.25">
      <c r="A2" t="s">
        <v>82</v>
      </c>
      <c r="B2">
        <f>COUNTA(Standards!D2:D500)-COUNTBLANK(Standards!D2:D500)</f>
        <v>-499</v>
      </c>
    </row>
    <row r="3" spans="1:2" x14ac:dyDescent="0.25">
      <c r="A3" t="s">
        <v>83</v>
      </c>
      <c r="B3">
        <f>COUNTIF(Standards!D2:D500,"Red")</f>
        <v>0</v>
      </c>
    </row>
    <row r="4" spans="1:2" x14ac:dyDescent="0.25">
      <c r="A4" t="s">
        <v>84</v>
      </c>
      <c r="B4">
        <f>COUNTIF(Standards!D2:D500,"Amber")</f>
        <v>0</v>
      </c>
    </row>
    <row r="5" spans="1:2" x14ac:dyDescent="0.25">
      <c r="A5" t="s">
        <v>85</v>
      </c>
      <c r="B5">
        <f>COUNTIF(Standards!D2:D500,"Green")</f>
        <v>0</v>
      </c>
    </row>
    <row r="6" spans="1:2" x14ac:dyDescent="0.25">
      <c r="A6" t="s">
        <v>86</v>
      </c>
      <c r="B6">
        <f>IF(B2=0,0,B5/B2)</f>
        <v>0</v>
      </c>
    </row>
    <row r="7" spans="1:2" x14ac:dyDescent="0.25">
      <c r="A7" t="s">
        <v>87</v>
      </c>
      <c r="B7" t="e">
        <f>IF(COUNTA(Standards!#REF!)=0,0,AVERAGE(Standards!#REF!))</f>
        <v>#REF!</v>
      </c>
    </row>
    <row r="9" spans="1:2" x14ac:dyDescent="0.25">
      <c r="A9" t="s">
        <v>88</v>
      </c>
      <c r="B9">
        <f>IF(B2=0,0,(B5 + 0.5*B4)/B2)</f>
        <v>0</v>
      </c>
    </row>
    <row r="11" spans="1:2" x14ac:dyDescent="0.25">
      <c r="A11" t="s">
        <v>89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Standards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Mike Ion</cp:lastModifiedBy>
  <dcterms:created xsi:type="dcterms:W3CDTF">2025-10-28T16:33:31Z</dcterms:created>
  <dcterms:modified xsi:type="dcterms:W3CDTF">2025-10-28T16:48:05Z</dcterms:modified>
</cp:coreProperties>
</file>